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2'!$A$1:$F$39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<sst xmlns="http://schemas.openxmlformats.org/spreadsheetml/2006/main" count="61" uniqueCount="56">
  <si>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</si>
  <si>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</si>
  <si>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</si>
  <si>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</si>
  <si>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</si>
  <si>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</si>
  <si>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</si>
  <si>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</si>
  <si>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</si>
  <si>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</si>
  <si>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</si>
  <si>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</si>
  <si>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</si>
  <si>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</si>
  <si>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</si>
  <si>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</si>
  <si>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</si>
  <si>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</si>
  <si>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</si>
  <si>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</si>
  <si>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</si>
  <si>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</si>
  <si>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</si>
  <si>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</si>
  <si>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</si>
  <si>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</si>
  <si>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</si>
  <si>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</si>
  <si>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</si>
  <si>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</si>
  <si>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</si>
  <si>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</si>
  <si>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</si>
  <si>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</si>
  <si>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</si>
  <si>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</si>
  <si>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</si>
  <si>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</si>
  <si>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</si>
  <si>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</si>
  <si>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</si>
  <si>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</si>
  <si>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</si>
  <si>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</si>
  <si>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</si>
  <si>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</si>
  <si>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</si>
  <si>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</si>
  <si>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 xml:space="preserve">                Додаток № 2</t>
  </si>
  <si>
    <t>до  рішення Сумської  міської  ради</t>
  </si>
  <si>
    <t xml:space="preserve">«Про внесення змін та доповнень </t>
  </si>
  <si>
    <t xml:space="preserve">до міського  бюджету  на 2018 рік» </t>
  </si>
  <si>
    <t>від 28 березня 2018 року № 3178 - МР</t>
  </si>
  <si>
    <t>Секретар Сумської міської ради</t>
  </si>
  <si>
    <t>А.В. Баранов</t>
  </si>
  <si>
    <t>Виконавець: Липова С.А.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</si>
</sst>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3"/>
      <name val="Times New Roman"/>
      <family val="0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1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9" fillId="0" borderId="0" xfId="0" applyNumberFormat="1" applyFont="1" applyFill="1" applyAlignment="1" applyProtection="1">
      <alignment vertical="top"/>
      <protection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vertical="top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4" fontId="41" fillId="0" borderId="0" xfId="0" applyNumberFormat="1" applyFont="1" applyAlignment="1">
      <alignment horizontal="left" vertical="center"/>
    </xf>
    <xf numFmtId="14" fontId="43" fillId="0" borderId="0" xfId="0" applyNumberFormat="1" applyFont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35" fillId="0" borderId="0" xfId="0" applyFont="1" applyFill="1" applyAlignment="1">
      <alignment horizontal="left" vertical="center" wrapText="1"/>
    </xf>
    <xf numFmtId="0" fontId="33" fillId="0" borderId="0" xfId="0" applyFont="1" applyAlignment="1">
      <alignment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view="pageBreakPreview" zoomScale="85" zoomScaleSheetLayoutView="85" zoomScalePageLayoutView="0" workbookViewId="0" topLeftCell="A28">
      <selection activeCell="A39" sqref="A39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18.5" style="4" customWidth="1"/>
    <col min="6" max="6" width="22.33203125" style="4" customWidth="1"/>
    <col min="7" max="7" width="9.16015625" style="4" customWidth="1"/>
    <col min="8" max="8" width="17" style="5" bestFit="1" customWidth="1"/>
    <col min="9" max="16384" width="9.16015625" style="5" customWidth="1"/>
  </cols>
  <sheetData>
    <row r="1" spans="1:8" s="6" customFormat="1" ht="23.25" customHeight="1">
      <c r="A1" s="4"/>
      <c r="B1" s="4"/>
      <c r="C1" s="3"/>
      <c r="D1" s="59" t="s">
        <v>48</v>
      </c>
      <c r="E1" s="59"/>
      <c r="F1" s="59"/>
      <c r="G1" s="52"/>
      <c r="H1" s="52"/>
    </row>
    <row r="2" spans="1:8" s="6" customFormat="1" ht="20.25" customHeight="1">
      <c r="A2" s="4"/>
      <c r="B2" s="4"/>
      <c r="C2" s="3"/>
      <c r="D2" s="59" t="s">
        <v>49</v>
      </c>
      <c r="E2" s="59"/>
      <c r="F2" s="59"/>
      <c r="G2" s="52"/>
      <c r="H2" s="52"/>
    </row>
    <row r="3" spans="1:8" s="6" customFormat="1" ht="19.5" customHeight="1">
      <c r="A3" s="4"/>
      <c r="B3" s="4"/>
      <c r="C3" s="3"/>
      <c r="D3" s="59" t="s">
        <v>50</v>
      </c>
      <c r="E3" s="59"/>
      <c r="F3" s="59"/>
      <c r="G3" s="52"/>
      <c r="H3" s="52"/>
    </row>
    <row r="4" spans="1:8" s="6" customFormat="1" ht="18.75" customHeight="1">
      <c r="A4" s="7"/>
      <c r="B4" s="7"/>
      <c r="C4" s="7"/>
      <c r="D4" s="59" t="s">
        <v>51</v>
      </c>
      <c r="E4" s="59"/>
      <c r="F4" s="59"/>
      <c r="G4" s="52"/>
      <c r="H4" s="52"/>
    </row>
    <row r="5" spans="1:8" s="6" customFormat="1" ht="20.25" customHeight="1">
      <c r="A5" s="7"/>
      <c r="B5" s="7"/>
      <c r="C5" s="7"/>
      <c r="D5" s="59" t="s">
        <v>52</v>
      </c>
      <c r="E5" s="59"/>
      <c r="F5" s="59"/>
      <c r="G5" s="53"/>
      <c r="H5" s="53"/>
    </row>
    <row r="6" spans="1:8" s="6" customFormat="1" ht="20.25" customHeight="1">
      <c r="A6" s="7"/>
      <c r="B6" s="7"/>
      <c r="C6" s="7"/>
      <c r="D6" s="47"/>
      <c r="E6" s="47"/>
      <c r="F6" s="47"/>
      <c r="G6" s="46"/>
      <c r="H6" s="46"/>
    </row>
    <row r="7" spans="1:6" ht="15" customHeight="1">
      <c r="A7" s="7"/>
      <c r="B7" s="7"/>
      <c r="C7" s="58"/>
      <c r="D7" s="58"/>
      <c r="E7" s="58"/>
      <c r="F7" s="58"/>
    </row>
    <row r="8" spans="1:7" s="9" customFormat="1" ht="20.25">
      <c r="A8" s="56" t="s">
        <v>47</v>
      </c>
      <c r="B8" s="56"/>
      <c r="C8" s="56"/>
      <c r="D8" s="56"/>
      <c r="E8" s="56"/>
      <c r="F8" s="56"/>
      <c r="G8" s="8"/>
    </row>
    <row r="9" spans="1:6" ht="12.75" customHeight="1">
      <c r="A9" s="57"/>
      <c r="B9" s="57"/>
      <c r="C9" s="57"/>
      <c r="D9" s="57"/>
      <c r="E9" s="57"/>
      <c r="F9" s="10" t="s">
        <v>16</v>
      </c>
    </row>
    <row r="10" spans="1:7" s="13" customFormat="1" ht="24.75" customHeight="1">
      <c r="A10" s="55" t="s">
        <v>0</v>
      </c>
      <c r="B10" s="55" t="s">
        <v>1</v>
      </c>
      <c r="C10" s="55" t="s">
        <v>5</v>
      </c>
      <c r="D10" s="55" t="s">
        <v>3</v>
      </c>
      <c r="E10" s="55" t="s">
        <v>4</v>
      </c>
      <c r="F10" s="55"/>
      <c r="G10" s="12"/>
    </row>
    <row r="11" spans="1:7" s="13" customFormat="1" ht="38.25" customHeight="1">
      <c r="A11" s="55"/>
      <c r="B11" s="55"/>
      <c r="C11" s="55"/>
      <c r="D11" s="55"/>
      <c r="E11" s="11" t="s">
        <v>5</v>
      </c>
      <c r="F11" s="14" t="s">
        <v>6</v>
      </c>
      <c r="G11" s="12"/>
    </row>
    <row r="12" spans="1:7" s="15" customFormat="1" ht="15.75">
      <c r="A12" s="32" t="s">
        <v>7</v>
      </c>
      <c r="B12" s="33" t="s">
        <v>8</v>
      </c>
      <c r="C12" s="1">
        <f>D12+E12</f>
        <v>128580818.44</v>
      </c>
      <c r="D12" s="1">
        <f>D13</f>
        <v>-336044630.17999995</v>
      </c>
      <c r="E12" s="1">
        <f>E13</f>
        <v>464625448.61999995</v>
      </c>
      <c r="F12" s="1">
        <f>F13</f>
        <v>457686749.28999996</v>
      </c>
      <c r="G12" s="4"/>
    </row>
    <row r="13" spans="1:7" s="15" customFormat="1" ht="44.25" customHeight="1">
      <c r="A13" s="34" t="s">
        <v>9</v>
      </c>
      <c r="B13" s="35" t="s">
        <v>10</v>
      </c>
      <c r="C13" s="2">
        <f>D13+E13</f>
        <v>128580818.44</v>
      </c>
      <c r="D13" s="2">
        <f>D16+D14+D15</f>
        <v>-336044630.17999995</v>
      </c>
      <c r="E13" s="2">
        <f>E16+E14+E15</f>
        <v>464625448.61999995</v>
      </c>
      <c r="F13" s="2">
        <f>F16+F14+F15</f>
        <v>457686749.28999996</v>
      </c>
      <c r="G13" s="4"/>
    </row>
    <row r="14" spans="1:7" s="15" customFormat="1" ht="15.75">
      <c r="A14" s="34" t="s">
        <v>41</v>
      </c>
      <c r="B14" s="35" t="s">
        <v>42</v>
      </c>
      <c r="C14" s="2">
        <f>D14+E14</f>
        <v>128580818.44000001</v>
      </c>
      <c r="D14" s="2">
        <f>79020478.65+3831826.09+12643291+2418119.9+4858529+2962100+1980000+535000</f>
        <v>108249344.64000002</v>
      </c>
      <c r="E14" s="2">
        <f>2577960.45+17751110.75+2402.6</f>
        <v>20331473.8</v>
      </c>
      <c r="F14" s="2">
        <f>13392456.47+318</f>
        <v>13392774.47</v>
      </c>
      <c r="G14" s="4"/>
    </row>
    <row r="15" spans="1:7" s="15" customFormat="1" ht="15.75">
      <c r="A15" s="34" t="s">
        <v>43</v>
      </c>
      <c r="B15" s="35" t="s">
        <v>44</v>
      </c>
      <c r="C15" s="2">
        <f>D15+E15</f>
        <v>0</v>
      </c>
      <c r="D15" s="2"/>
      <c r="E15" s="2"/>
      <c r="F15" s="2"/>
      <c r="G15" s="4"/>
    </row>
    <row r="16" spans="1:7" s="15" customFormat="1" ht="67.5" customHeight="1">
      <c r="A16" s="34" t="s">
        <v>11</v>
      </c>
      <c r="B16" s="35" t="s">
        <v>12</v>
      </c>
      <c r="C16" s="2">
        <f aca="true" t="shared" si="0" ref="C16:C27">D16+E16</f>
        <v>0</v>
      </c>
      <c r="D16" s="2">
        <f>-289203004.18-105845500+150000+2998000-2000000-500000+40061.85-3150000+1000000-800000+468309-2000000-24087122.2-3831826.09+198030-266739-861702.2-57900-7738460-766542-4149780-1560800+186000-1980000-535000</f>
        <v>-444293974.81999993</v>
      </c>
      <c r="E16" s="2">
        <f>289203004.18+105845500-150000-2998000+2000000+500000-40061.85+3150000-1000000+800000-468309+2000000+24087122.2+3831826.09-198030+266739+861702.2+57900+7738460+766542+4149780+1560800-186000+1980000+535000</f>
        <v>444293974.81999993</v>
      </c>
      <c r="F16" s="2">
        <f>289203004.18+105845500-150000-2998000+2000000+500000-40061.85+3150000-1000000+800000-468309+2000000+24087122.2+3831826.09-198030+266739+861702.2+57900+7738460+766542+4149780+1560800-186000+1980000+535000</f>
        <v>444293974.81999993</v>
      </c>
      <c r="G16" s="4"/>
    </row>
    <row r="17" spans="1:7" s="17" customFormat="1" ht="30.75" customHeight="1">
      <c r="A17" s="32" t="s">
        <v>17</v>
      </c>
      <c r="B17" s="33" t="s">
        <v>18</v>
      </c>
      <c r="C17" s="1">
        <f t="shared" si="0"/>
        <v>-2464430.33</v>
      </c>
      <c r="D17" s="1">
        <f>D18</f>
        <v>0</v>
      </c>
      <c r="E17" s="1">
        <f>E18</f>
        <v>-2464430.33</v>
      </c>
      <c r="F17" s="1">
        <f>F18</f>
        <v>-2464430.33</v>
      </c>
      <c r="G17" s="16"/>
    </row>
    <row r="18" spans="1:7" s="17" customFormat="1" ht="38.25" customHeight="1">
      <c r="A18" s="34" t="s">
        <v>19</v>
      </c>
      <c r="B18" s="35" t="s">
        <v>28</v>
      </c>
      <c r="C18" s="2">
        <f t="shared" si="0"/>
        <v>-2464430.33</v>
      </c>
      <c r="D18" s="2">
        <f>D19+D20</f>
        <v>0</v>
      </c>
      <c r="E18" s="2">
        <f>E19+E20</f>
        <v>-2464430.33</v>
      </c>
      <c r="F18" s="2">
        <f>F19+F20</f>
        <v>-2464430.33</v>
      </c>
      <c r="G18" s="16"/>
    </row>
    <row r="19" spans="1:7" s="17" customFormat="1" ht="18.75" customHeight="1">
      <c r="A19" s="34" t="s">
        <v>20</v>
      </c>
      <c r="B19" s="35" t="s">
        <v>21</v>
      </c>
      <c r="C19" s="2">
        <f t="shared" si="0"/>
        <v>0</v>
      </c>
      <c r="D19" s="36">
        <v>0</v>
      </c>
      <c r="E19" s="36"/>
      <c r="F19" s="36"/>
      <c r="G19" s="16"/>
    </row>
    <row r="20" spans="1:7" s="17" customFormat="1" ht="18.75" customHeight="1">
      <c r="A20" s="34" t="s">
        <v>32</v>
      </c>
      <c r="B20" s="35" t="s">
        <v>33</v>
      </c>
      <c r="C20" s="2">
        <f t="shared" si="0"/>
        <v>-2464430.33</v>
      </c>
      <c r="D20" s="36">
        <v>0</v>
      </c>
      <c r="E20" s="36">
        <f>-2504492.18+40061.85</f>
        <v>-2464430.33</v>
      </c>
      <c r="F20" s="36">
        <f>-2504492.18+40061.85</f>
        <v>-2464430.33</v>
      </c>
      <c r="G20" s="16"/>
    </row>
    <row r="21" spans="1:7" s="19" customFormat="1" ht="18.75" customHeight="1">
      <c r="A21" s="32"/>
      <c r="B21" s="33" t="s">
        <v>34</v>
      </c>
      <c r="C21" s="1">
        <f t="shared" si="0"/>
        <v>126116388.11000001</v>
      </c>
      <c r="D21" s="37">
        <f>D12+D17</f>
        <v>-336044630.17999995</v>
      </c>
      <c r="E21" s="37">
        <f>E12+E17</f>
        <v>462161018.28999996</v>
      </c>
      <c r="F21" s="37">
        <f>F12+F17</f>
        <v>455222318.96</v>
      </c>
      <c r="G21" s="18"/>
    </row>
    <row r="22" spans="1:7" s="17" customFormat="1" ht="36.75" customHeight="1">
      <c r="A22" s="32" t="s">
        <v>22</v>
      </c>
      <c r="B22" s="33" t="s">
        <v>25</v>
      </c>
      <c r="C22" s="1">
        <f>D22+E22</f>
        <v>-2464430.33</v>
      </c>
      <c r="D22" s="1">
        <f>D23+D26</f>
        <v>0</v>
      </c>
      <c r="E22" s="1">
        <f>E23+E26</f>
        <v>-2464430.33</v>
      </c>
      <c r="F22" s="1">
        <f>F23+F26</f>
        <v>-2464430.33</v>
      </c>
      <c r="G22" s="16"/>
    </row>
    <row r="23" spans="1:7" s="17" customFormat="1" ht="15.75">
      <c r="A23" s="34" t="s">
        <v>24</v>
      </c>
      <c r="B23" s="35" t="s">
        <v>23</v>
      </c>
      <c r="C23" s="2">
        <f t="shared" si="0"/>
        <v>0</v>
      </c>
      <c r="D23" s="2">
        <f aca="true" t="shared" si="1" ref="D23:F24">D24</f>
        <v>0</v>
      </c>
      <c r="E23" s="2">
        <f t="shared" si="1"/>
        <v>0</v>
      </c>
      <c r="F23" s="2">
        <f t="shared" si="1"/>
        <v>0</v>
      </c>
      <c r="G23" s="16"/>
    </row>
    <row r="24" spans="1:7" s="17" customFormat="1" ht="15.75">
      <c r="A24" s="34" t="s">
        <v>26</v>
      </c>
      <c r="B24" s="35" t="s">
        <v>27</v>
      </c>
      <c r="C24" s="2">
        <f t="shared" si="0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16"/>
    </row>
    <row r="25" spans="1:7" s="17" customFormat="1" ht="31.5">
      <c r="A25" s="34" t="s">
        <v>30</v>
      </c>
      <c r="B25" s="35" t="s">
        <v>31</v>
      </c>
      <c r="C25" s="2">
        <f t="shared" si="0"/>
        <v>0</v>
      </c>
      <c r="D25" s="36">
        <v>0</v>
      </c>
      <c r="E25" s="36"/>
      <c r="F25" s="36"/>
      <c r="G25" s="16"/>
    </row>
    <row r="26" spans="1:7" s="17" customFormat="1" ht="18.75" customHeight="1">
      <c r="A26" s="34" t="s">
        <v>35</v>
      </c>
      <c r="B26" s="35" t="s">
        <v>36</v>
      </c>
      <c r="C26" s="2">
        <f t="shared" si="0"/>
        <v>-2464430.33</v>
      </c>
      <c r="D26" s="36">
        <f aca="true" t="shared" si="2" ref="D26:F27">D27</f>
        <v>0</v>
      </c>
      <c r="E26" s="36">
        <f t="shared" si="2"/>
        <v>-2464430.33</v>
      </c>
      <c r="F26" s="36">
        <f t="shared" si="2"/>
        <v>-2464430.33</v>
      </c>
      <c r="G26" s="16"/>
    </row>
    <row r="27" spans="1:7" s="17" customFormat="1" ht="18.75" customHeight="1">
      <c r="A27" s="34" t="s">
        <v>37</v>
      </c>
      <c r="B27" s="35" t="s">
        <v>38</v>
      </c>
      <c r="C27" s="2">
        <f t="shared" si="0"/>
        <v>-2464430.33</v>
      </c>
      <c r="D27" s="36">
        <f t="shared" si="2"/>
        <v>0</v>
      </c>
      <c r="E27" s="36">
        <f>E28</f>
        <v>-2464430.33</v>
      </c>
      <c r="F27" s="36">
        <f t="shared" si="2"/>
        <v>-2464430.33</v>
      </c>
      <c r="G27" s="16"/>
    </row>
    <row r="28" spans="1:7" s="17" customFormat="1" ht="31.5">
      <c r="A28" s="34" t="s">
        <v>39</v>
      </c>
      <c r="B28" s="35" t="s">
        <v>31</v>
      </c>
      <c r="C28" s="2">
        <f aca="true" t="shared" si="3" ref="C28:C34">D28+E28</f>
        <v>-2464430.33</v>
      </c>
      <c r="D28" s="36">
        <v>0</v>
      </c>
      <c r="E28" s="36">
        <f>-2504492.18+40061.85</f>
        <v>-2464430.33</v>
      </c>
      <c r="F28" s="36">
        <f>-2504492.18+40061.85</f>
        <v>-2464430.33</v>
      </c>
      <c r="G28" s="16"/>
    </row>
    <row r="29" spans="1:7" s="17" customFormat="1" ht="36.75" customHeight="1">
      <c r="A29" s="32" t="s">
        <v>13</v>
      </c>
      <c r="B29" s="33" t="s">
        <v>2</v>
      </c>
      <c r="C29" s="1">
        <f t="shared" si="3"/>
        <v>128580818.44</v>
      </c>
      <c r="D29" s="1">
        <f>D30</f>
        <v>-336044630.17999995</v>
      </c>
      <c r="E29" s="1">
        <f>E30</f>
        <v>464625448.61999995</v>
      </c>
      <c r="F29" s="1">
        <f>F30</f>
        <v>457686749.28999996</v>
      </c>
      <c r="G29" s="16"/>
    </row>
    <row r="30" spans="1:7" s="17" customFormat="1" ht="31.5">
      <c r="A30" s="34" t="s">
        <v>14</v>
      </c>
      <c r="B30" s="35" t="s">
        <v>29</v>
      </c>
      <c r="C30" s="2">
        <f t="shared" si="3"/>
        <v>128580818.44</v>
      </c>
      <c r="D30" s="2">
        <f>D33+D31+D32</f>
        <v>-336044630.17999995</v>
      </c>
      <c r="E30" s="2">
        <f>E33+E31+E32</f>
        <v>464625448.61999995</v>
      </c>
      <c r="F30" s="2">
        <f>F33+F31+F32</f>
        <v>457686749.28999996</v>
      </c>
      <c r="G30" s="16"/>
    </row>
    <row r="31" spans="1:7" s="17" customFormat="1" ht="15.75">
      <c r="A31" s="34" t="s">
        <v>45</v>
      </c>
      <c r="B31" s="35" t="s">
        <v>42</v>
      </c>
      <c r="C31" s="2">
        <f>D31+E31</f>
        <v>128580818.44000001</v>
      </c>
      <c r="D31" s="2">
        <f>79020478.65+3831826.09+12643291+2418119.9+4858529+2962100+1980000+535000</f>
        <v>108249344.64000002</v>
      </c>
      <c r="E31" s="2">
        <f>2577960.45+17751110.75+2402.6</f>
        <v>20331473.8</v>
      </c>
      <c r="F31" s="2">
        <f>13392456.47+318</f>
        <v>13392774.47</v>
      </c>
      <c r="G31" s="16"/>
    </row>
    <row r="32" spans="1:7" s="17" customFormat="1" ht="15.75">
      <c r="A32" s="34" t="s">
        <v>46</v>
      </c>
      <c r="B32" s="35" t="s">
        <v>44</v>
      </c>
      <c r="C32" s="2">
        <f>D32+E32</f>
        <v>0</v>
      </c>
      <c r="D32" s="2"/>
      <c r="E32" s="2"/>
      <c r="F32" s="2"/>
      <c r="G32" s="16"/>
    </row>
    <row r="33" spans="1:7" s="17" customFormat="1" ht="63">
      <c r="A33" s="34" t="s">
        <v>15</v>
      </c>
      <c r="B33" s="35" t="s">
        <v>12</v>
      </c>
      <c r="C33" s="2">
        <f>D33+E33</f>
        <v>0</v>
      </c>
      <c r="D33" s="2">
        <f>-289203004.18-105845500+150000+2998000-2000000-500000+40061.85-3150000+1000000-800000+468309-2000000-24087122.2-3831826.09+198030-266739-861702.2-57900-7738460-766542-4149780-1560800+186000-1980000-535000</f>
        <v>-444293974.81999993</v>
      </c>
      <c r="E33" s="2">
        <f>289203004.18+105845500-150000-2998000+2000000+500000-40061.85+3150000-1000000+800000-468309+2000000+24087122.2+3831826.09-198030+266739+861702.2+57900+7738460+766542+4149780+1560800-186000+1980000+535000</f>
        <v>444293974.81999993</v>
      </c>
      <c r="F33" s="2">
        <f>289203004.18+105845500-150000-2998000+2000000+500000-40061.85+3150000-1000000+800000-468309+2000000+24087122.2+3831826.09-198030+266739+861702.2+57900+7738460+766542+4149780+1560800-186000+1980000+535000</f>
        <v>444293974.81999993</v>
      </c>
      <c r="G33" s="16"/>
    </row>
    <row r="34" spans="1:8" s="19" customFormat="1" ht="31.5">
      <c r="A34" s="32"/>
      <c r="B34" s="33" t="s">
        <v>40</v>
      </c>
      <c r="C34" s="1">
        <f t="shared" si="3"/>
        <v>126116388.11000001</v>
      </c>
      <c r="D34" s="37">
        <f>D22+D29</f>
        <v>-336044630.17999995</v>
      </c>
      <c r="E34" s="37">
        <f>E22+E29</f>
        <v>462161018.28999996</v>
      </c>
      <c r="F34" s="37">
        <f>F22+F29</f>
        <v>455222318.96</v>
      </c>
      <c r="G34" s="18"/>
      <c r="H34" s="38"/>
    </row>
    <row r="35" spans="3:8" s="20" customFormat="1" ht="34.5" customHeight="1">
      <c r="C35" s="21"/>
      <c r="D35" s="21"/>
      <c r="E35" s="21"/>
      <c r="F35" s="21"/>
      <c r="H35" s="21"/>
    </row>
    <row r="36" spans="1:6" s="20" customFormat="1" ht="18" customHeight="1">
      <c r="A36" s="48" t="s">
        <v>53</v>
      </c>
      <c r="B36" s="49"/>
      <c r="C36" s="50"/>
      <c r="D36" s="50"/>
      <c r="E36" s="54" t="s">
        <v>54</v>
      </c>
      <c r="F36" s="54"/>
    </row>
    <row r="37" spans="1:7" s="20" customFormat="1" ht="21" customHeight="1">
      <c r="A37" s="60"/>
      <c r="B37" s="51"/>
      <c r="C37" s="39"/>
      <c r="D37" s="39"/>
      <c r="E37" s="39"/>
      <c r="F37" s="40"/>
      <c r="G37" s="22"/>
    </row>
    <row r="38" spans="1:7" s="24" customFormat="1" ht="24.75" customHeight="1">
      <c r="A38" s="41" t="s">
        <v>55</v>
      </c>
      <c r="B38" s="42"/>
      <c r="C38" s="39"/>
      <c r="D38" s="39"/>
      <c r="E38" s="39"/>
      <c r="F38" s="40"/>
      <c r="G38" s="25"/>
    </row>
    <row r="39" spans="1:7" s="23" customFormat="1" ht="24" customHeight="1">
      <c r="A39" s="43"/>
      <c r="B39" s="44"/>
      <c r="C39" s="45"/>
      <c r="D39" s="45"/>
      <c r="E39" s="45"/>
      <c r="F39" s="45"/>
      <c r="G39" s="26"/>
    </row>
    <row r="40" spans="1:7" s="23" customFormat="1" ht="18.75">
      <c r="A40" s="27"/>
      <c r="B40" s="28"/>
      <c r="C40" s="29"/>
      <c r="D40" s="29"/>
      <c r="E40" s="29"/>
      <c r="F40" s="29"/>
      <c r="G40" s="26"/>
    </row>
    <row r="41" spans="1:7" s="30" customFormat="1" ht="18.75">
      <c r="A41" s="27"/>
      <c r="B41" s="28"/>
      <c r="C41" s="29"/>
      <c r="D41" s="29"/>
      <c r="E41" s="29"/>
      <c r="F41" s="29"/>
      <c r="G41" s="26"/>
    </row>
    <row r="42" spans="1:2" ht="12.75" customHeight="1">
      <c r="A42" s="31"/>
      <c r="B42" s="31"/>
    </row>
  </sheetData>
  <sheetProtection/>
  <mergeCells count="13">
    <mergeCell ref="D5:F5"/>
    <mergeCell ref="E36:F36"/>
    <mergeCell ref="D1:F1"/>
    <mergeCell ref="D2:F2"/>
    <mergeCell ref="D3:F3"/>
    <mergeCell ref="D4:F4"/>
    <mergeCell ref="A10:A11"/>
    <mergeCell ref="B10:B11"/>
    <mergeCell ref="A8:F8"/>
    <mergeCell ref="C10:C11"/>
    <mergeCell ref="D10:D11"/>
    <mergeCell ref="E10:F10"/>
    <mergeCell ref="A9:E9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8" r:id="rId1"/>
  <rowBreaks count="2" manualBreakCount="2">
    <brk id="39" max="5" man="1"/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2018-03-28T13:33:09Z</cp:lastPrinted>
  <dcterms:created xsi:type="dcterms:W3CDTF">2014-01-17T10:52:16Z</dcterms:created>
  <dcterms:modified xsi:type="dcterms:W3CDTF">2018-03-28T13:33:10Z</dcterms:modified>
  <cp:category/>
  <cp:version/>
  <cp:contentType/>
  <cp:contentStatus/>
</cp:coreProperties>
</file>